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<sst xmlns="http://schemas.openxmlformats.org/spreadsheetml/2006/main" count="71" uniqueCount="53">
  <si>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San Diego County Run-Off 6/9/06 16:59:21 results</t>
  </si>
  <si>
    <t>Bilbray</t>
  </si>
  <si>
    <t>Busby</t>
  </si>
  <si>
    <t xml:space="preserve">Griffith </t>
  </si>
  <si>
    <t>Rep</t>
  </si>
  <si>
    <t>Dem</t>
  </si>
  <si>
    <t>Ind</t>
  </si>
  <si>
    <t>King</t>
  </si>
  <si>
    <t>Lib</t>
  </si>
  <si>
    <t>Total</t>
  </si>
  <si>
    <t xml:space="preserve">Rep </t>
  </si>
  <si>
    <t>San Diego Primary - 50th Dist.</t>
  </si>
  <si>
    <t>UD Rep. Run-off - 50th Dist.</t>
  </si>
  <si>
    <t>Roach</t>
  </si>
  <si>
    <t>Hauf</t>
  </si>
  <si>
    <t>Morrow</t>
  </si>
  <si>
    <t>Kaloogian</t>
  </si>
  <si>
    <t>Ramirez</t>
  </si>
  <si>
    <t>Uke</t>
  </si>
  <si>
    <t>Earnest</t>
  </si>
  <si>
    <t>Orren</t>
  </si>
  <si>
    <t>Turner</t>
  </si>
  <si>
    <t>Young</t>
  </si>
  <si>
    <t>Peace and Freedom</t>
  </si>
  <si>
    <t>Clark</t>
  </si>
  <si>
    <t>Libertarian</t>
  </si>
  <si>
    <t xml:space="preserve">RO - P </t>
  </si>
  <si>
    <t>Ind and P&amp;F</t>
  </si>
  <si>
    <t>RO - P (no third parties)</t>
  </si>
  <si>
    <t>Bilbray - Busby</t>
  </si>
  <si>
    <t>Third Party Increase</t>
  </si>
  <si>
    <t>%Registered</t>
  </si>
  <si>
    <t>#Reg</t>
  </si>
  <si>
    <t>Party Vote</t>
  </si>
  <si>
    <t>Third Party</t>
  </si>
  <si>
    <t>Primary Turnout by Party</t>
  </si>
  <si>
    <t>Average</t>
  </si>
  <si>
    <t>Independent Vote Estimate</t>
  </si>
  <si>
    <t>Not Reg &amp; Third Party</t>
  </si>
  <si>
    <t>Votes</t>
  </si>
  <si>
    <t>%Turnout Calcs  (#Reg from Calipendence Response #111)</t>
  </si>
  <si>
    <t xml:space="preserve">Estimated Turnout of Non Reg </t>
  </si>
  <si>
    <t>Non Primary Votes</t>
  </si>
  <si>
    <t>Other Non Reg Minus Third Party Reg</t>
  </si>
  <si>
    <t>Turnout</t>
  </si>
  <si>
    <t>Percent of Not Reg Independents</t>
  </si>
  <si>
    <t>Not Reg Independents</t>
  </si>
  <si>
    <t>% of Total</t>
  </si>
  <si>
    <t>Total Third Party</t>
  </si>
  <si>
    <t>Increase  in Third Party and Independent Vote from P to R-O</t>
  </si>
  <si>
    <t>Primary</t>
  </si>
  <si>
    <t>Run Off</t>
  </si>
  <si>
    <t>%Increase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</si>
</sst>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E8" sqref="E8"/>
    </sheetView>
  </sheetViews>
  <sheetFormatPr defaultColWidth="9.140625" defaultRowHeight="12.75"/>
  <cols>
    <col min="7" max="7" width="10.28125" style="0" customWidth="1"/>
    <col min="8" max="8" width="11.8515625" style="0" customWidth="1"/>
    <col min="10" max="10" width="10.140625" style="0" customWidth="1"/>
  </cols>
  <sheetData>
    <row r="1" ht="12.75">
      <c r="A1" t="s">
        <v>0</v>
      </c>
    </row>
    <row r="3" ht="12.75">
      <c r="A3" t="s">
        <v>12</v>
      </c>
    </row>
    <row r="5" spans="1:5" ht="12.75">
      <c r="A5" t="s">
        <v>1</v>
      </c>
      <c r="B5">
        <v>69617</v>
      </c>
      <c r="C5" s="1">
        <f>B5/$B$10</f>
        <v>0.49505422222222223</v>
      </c>
      <c r="D5" t="s">
        <v>4</v>
      </c>
      <c r="E5" t="s">
        <v>29</v>
      </c>
    </row>
    <row r="6" spans="1:5" ht="12.75">
      <c r="A6" t="s">
        <v>2</v>
      </c>
      <c r="B6">
        <v>63489</v>
      </c>
      <c r="C6" s="1">
        <f>B6/$B$10</f>
        <v>0.45147733333333334</v>
      </c>
      <c r="D6" t="s">
        <v>5</v>
      </c>
      <c r="E6">
        <f>B5-B6</f>
        <v>6128</v>
      </c>
    </row>
    <row r="7" spans="1:5" ht="12.75">
      <c r="A7" t="s">
        <v>3</v>
      </c>
      <c r="B7">
        <v>5318</v>
      </c>
      <c r="C7" s="1">
        <f>B7/$B$10</f>
        <v>0.037816888888888886</v>
      </c>
      <c r="D7" t="s">
        <v>6</v>
      </c>
      <c r="E7" s="1">
        <f>C5-C6</f>
        <v>0.04357688888888889</v>
      </c>
    </row>
    <row r="8" spans="1:4" ht="12.75">
      <c r="A8" t="s">
        <v>7</v>
      </c>
      <c r="B8">
        <v>2201</v>
      </c>
      <c r="C8" s="1">
        <f>B8/$B$10</f>
        <v>0.015651555555555554</v>
      </c>
      <c r="D8" t="s">
        <v>8</v>
      </c>
    </row>
    <row r="9" spans="1:3" ht="12.75">
      <c r="A9" t="s">
        <v>48</v>
      </c>
      <c r="B9">
        <f>B8+B7</f>
        <v>7519</v>
      </c>
      <c r="C9" s="1">
        <f>B9/B10</f>
        <v>0.05346844444444444</v>
      </c>
    </row>
    <row r="10" spans="1:2" ht="12.75">
      <c r="A10" t="s">
        <v>9</v>
      </c>
      <c r="B10">
        <f>SUM(B5:B8)</f>
        <v>140625</v>
      </c>
    </row>
    <row r="13" spans="1:10" ht="12.75">
      <c r="A13" t="s">
        <v>11</v>
      </c>
      <c r="E13" t="s">
        <v>9</v>
      </c>
      <c r="G13" t="s">
        <v>26</v>
      </c>
      <c r="H13" t="s">
        <v>28</v>
      </c>
      <c r="J13" t="s">
        <v>30</v>
      </c>
    </row>
    <row r="15" spans="1:8" ht="12.75">
      <c r="A15" t="s">
        <v>10</v>
      </c>
      <c r="D15" t="s">
        <v>4</v>
      </c>
      <c r="E15">
        <f>B28</f>
        <v>68392</v>
      </c>
      <c r="G15">
        <f>B5-E15</f>
        <v>1225</v>
      </c>
      <c r="H15">
        <f>G15</f>
        <v>1225</v>
      </c>
    </row>
    <row r="16" spans="4:8" ht="12.75">
      <c r="D16" t="s">
        <v>5</v>
      </c>
      <c r="E16">
        <f>B35</f>
        <v>51889</v>
      </c>
      <c r="G16">
        <f>B6-B35</f>
        <v>11600</v>
      </c>
      <c r="H16">
        <f>G16</f>
        <v>11600</v>
      </c>
    </row>
    <row r="17" spans="1:10" ht="12.75">
      <c r="A17" t="s">
        <v>1</v>
      </c>
      <c r="B17">
        <v>37050</v>
      </c>
      <c r="D17" t="s">
        <v>27</v>
      </c>
      <c r="E17">
        <f>B39</f>
        <v>69</v>
      </c>
      <c r="G17">
        <f>B7-B39</f>
        <v>5249</v>
      </c>
      <c r="J17">
        <f>G17</f>
        <v>5249</v>
      </c>
    </row>
    <row r="18" spans="1:10" ht="12.75">
      <c r="A18" t="s">
        <v>13</v>
      </c>
      <c r="B18">
        <v>9465</v>
      </c>
      <c r="D18" t="s">
        <v>8</v>
      </c>
      <c r="E18">
        <f>B43</f>
        <v>536</v>
      </c>
      <c r="G18">
        <f>B8-B43</f>
        <v>1665</v>
      </c>
      <c r="J18">
        <f>G18</f>
        <v>1665</v>
      </c>
    </row>
    <row r="19" spans="1:2" ht="12.75">
      <c r="A19" t="s">
        <v>14</v>
      </c>
      <c r="B19">
        <v>8766</v>
      </c>
    </row>
    <row r="20" spans="1:10" ht="12.75">
      <c r="A20" t="s">
        <v>15</v>
      </c>
      <c r="B20">
        <v>4246</v>
      </c>
      <c r="D20" t="s">
        <v>9</v>
      </c>
      <c r="E20">
        <f>SUM(E15:E18)</f>
        <v>120886</v>
      </c>
      <c r="G20">
        <f>SUM(G15:G18)</f>
        <v>19739</v>
      </c>
      <c r="H20">
        <f>SUM(H15:H18)</f>
        <v>12825</v>
      </c>
      <c r="J20">
        <f>SUM(J17:J18)</f>
        <v>6914</v>
      </c>
    </row>
    <row r="21" spans="1:2" ht="12.75">
      <c r="A21" t="s">
        <v>16</v>
      </c>
      <c r="B21">
        <v>3284</v>
      </c>
    </row>
    <row r="22" spans="1:7" ht="12.75">
      <c r="A22" t="s">
        <v>18</v>
      </c>
      <c r="B22">
        <v>1673</v>
      </c>
      <c r="G22" t="s">
        <v>40</v>
      </c>
    </row>
    <row r="23" spans="1:2" ht="12.75">
      <c r="A23" t="s">
        <v>17</v>
      </c>
      <c r="B23">
        <v>1256</v>
      </c>
    </row>
    <row r="24" spans="1:13" ht="12.75">
      <c r="A24" t="s">
        <v>19</v>
      </c>
      <c r="B24">
        <v>960</v>
      </c>
      <c r="G24" s="5"/>
      <c r="H24" s="5" t="s">
        <v>31</v>
      </c>
      <c r="I24" s="5" t="s">
        <v>32</v>
      </c>
      <c r="J24" s="5" t="s">
        <v>33</v>
      </c>
      <c r="K24" s="5" t="s">
        <v>35</v>
      </c>
      <c r="L24" s="4"/>
      <c r="M24" s="4"/>
    </row>
    <row r="25" spans="1:11" ht="12.75">
      <c r="A25" t="s">
        <v>20</v>
      </c>
      <c r="B25">
        <v>858</v>
      </c>
      <c r="G25" t="s">
        <v>5</v>
      </c>
      <c r="H25" s="2">
        <v>0.3</v>
      </c>
      <c r="I25">
        <f>H25*I29</f>
        <v>108000</v>
      </c>
      <c r="J25">
        <f>B35</f>
        <v>51889</v>
      </c>
      <c r="K25" s="2">
        <f>J25/I25</f>
        <v>0.4804537037037037</v>
      </c>
    </row>
    <row r="26" spans="1:11" ht="12.75">
      <c r="A26" t="s">
        <v>21</v>
      </c>
      <c r="B26">
        <v>834</v>
      </c>
      <c r="G26" t="s">
        <v>4</v>
      </c>
      <c r="H26" s="2">
        <v>0.44</v>
      </c>
      <c r="I26">
        <f>H26*I29</f>
        <v>158400</v>
      </c>
      <c r="J26">
        <f>B28</f>
        <v>68392</v>
      </c>
      <c r="K26" s="2">
        <f>J26/I26</f>
        <v>0.43176767676767674</v>
      </c>
    </row>
    <row r="27" spans="7:11" ht="12.75">
      <c r="G27" t="s">
        <v>38</v>
      </c>
      <c r="H27" s="2">
        <v>0.26</v>
      </c>
      <c r="I27">
        <f>H27*I29</f>
        <v>93600</v>
      </c>
      <c r="J27">
        <f>B39+B43</f>
        <v>605</v>
      </c>
      <c r="K27" s="2">
        <f>J27/I27</f>
        <v>0.006463675213675213</v>
      </c>
    </row>
    <row r="28" spans="1:2" ht="12.75">
      <c r="A28" t="s">
        <v>9</v>
      </c>
      <c r="B28">
        <f>SUM(B17:B26)</f>
        <v>68392</v>
      </c>
    </row>
    <row r="29" spans="7:11" ht="12.75">
      <c r="G29" t="s">
        <v>9</v>
      </c>
      <c r="H29" s="2">
        <f>SUM(H25:H27)</f>
        <v>1</v>
      </c>
      <c r="I29" s="3">
        <v>360000</v>
      </c>
      <c r="J29" s="3">
        <f>SUM(J25:J27)</f>
        <v>120886</v>
      </c>
      <c r="K29" s="2"/>
    </row>
    <row r="30" spans="1:11" ht="12.75">
      <c r="A30" t="s">
        <v>5</v>
      </c>
      <c r="G30" t="s">
        <v>36</v>
      </c>
      <c r="K30" s="2">
        <f>J29/I29</f>
        <v>0.33579444444444445</v>
      </c>
    </row>
    <row r="32" spans="1:7" ht="12.75">
      <c r="A32" t="s">
        <v>2</v>
      </c>
      <c r="B32">
        <v>46585</v>
      </c>
      <c r="G32" t="s">
        <v>37</v>
      </c>
    </row>
    <row r="33" spans="1:10" ht="12.75">
      <c r="A33" t="s">
        <v>22</v>
      </c>
      <c r="B33">
        <v>5304</v>
      </c>
      <c r="H33" t="s">
        <v>39</v>
      </c>
      <c r="I33" t="s">
        <v>47</v>
      </c>
      <c r="J33" t="s">
        <v>45</v>
      </c>
    </row>
    <row r="34" spans="7:10" ht="12.75">
      <c r="G34" t="s">
        <v>1</v>
      </c>
      <c r="H34">
        <f>H15</f>
        <v>1225</v>
      </c>
      <c r="I34" s="2">
        <f>H34/$H$37</f>
        <v>0.062059881452961145</v>
      </c>
      <c r="J34" s="2">
        <f>H34/J38</f>
        <v>0.013172751223184042</v>
      </c>
    </row>
    <row r="35" spans="1:10" ht="12.75">
      <c r="A35" t="s">
        <v>9</v>
      </c>
      <c r="B35">
        <f>SUM(B32:B33)</f>
        <v>51889</v>
      </c>
      <c r="G35" t="s">
        <v>2</v>
      </c>
      <c r="H35">
        <f>H16</f>
        <v>11600</v>
      </c>
      <c r="I35" s="2">
        <f>H35/$H$37</f>
        <v>0.5876690815137545</v>
      </c>
      <c r="J35" s="2">
        <f>H35/J38</f>
        <v>0.1247378891338244</v>
      </c>
    </row>
    <row r="36" spans="7:10" ht="12.75">
      <c r="G36" t="s">
        <v>34</v>
      </c>
      <c r="H36">
        <f>J20</f>
        <v>6914</v>
      </c>
      <c r="I36" s="2">
        <f>H36/$H$37</f>
        <v>0.3502710370332844</v>
      </c>
      <c r="J36" s="2">
        <f>H36/J38</f>
        <v>0.07434808323028119</v>
      </c>
    </row>
    <row r="37" spans="1:9" ht="12.75">
      <c r="A37" t="s">
        <v>23</v>
      </c>
      <c r="G37" t="s">
        <v>9</v>
      </c>
      <c r="H37">
        <f>SUM(H34:H36)</f>
        <v>19739</v>
      </c>
      <c r="I37" s="2">
        <f>H37/$H$37</f>
        <v>1</v>
      </c>
    </row>
    <row r="38" spans="7:10" ht="12.75">
      <c r="G38" t="s">
        <v>46</v>
      </c>
      <c r="J38">
        <f>I27-B39-B43</f>
        <v>92995</v>
      </c>
    </row>
    <row r="39" spans="1:2" ht="12.75">
      <c r="A39" t="s">
        <v>24</v>
      </c>
      <c r="B39">
        <v>69</v>
      </c>
    </row>
    <row r="41" spans="1:7" ht="12.75">
      <c r="A41" t="s">
        <v>25</v>
      </c>
      <c r="G41" t="s">
        <v>41</v>
      </c>
    </row>
    <row r="43" spans="1:10" ht="12.75">
      <c r="A43" t="s">
        <v>7</v>
      </c>
      <c r="B43">
        <v>536</v>
      </c>
      <c r="G43" t="s">
        <v>42</v>
      </c>
      <c r="J43">
        <f>G20</f>
        <v>19739</v>
      </c>
    </row>
    <row r="44" spans="7:10" ht="12.75">
      <c r="G44" t="s">
        <v>43</v>
      </c>
      <c r="J44">
        <f>I27-B43-B39</f>
        <v>92995</v>
      </c>
    </row>
    <row r="45" spans="1:10" ht="12.75">
      <c r="A45" t="s">
        <v>48</v>
      </c>
      <c r="G45" t="s">
        <v>44</v>
      </c>
      <c r="J45" s="2">
        <f>J43/J44</f>
        <v>0.21225872358728964</v>
      </c>
    </row>
    <row r="47" spans="2:7" ht="12.75">
      <c r="B47">
        <f>B43+B39</f>
        <v>605</v>
      </c>
      <c r="G47" t="s">
        <v>49</v>
      </c>
    </row>
    <row r="49" spans="7:8" ht="12.75">
      <c r="G49" t="s">
        <v>50</v>
      </c>
      <c r="H49">
        <f>B47</f>
        <v>605</v>
      </c>
    </row>
    <row r="50" spans="7:8" ht="12.75">
      <c r="G50" t="s">
        <v>51</v>
      </c>
      <c r="H50">
        <f>H36</f>
        <v>6914</v>
      </c>
    </row>
    <row r="51" spans="7:8" ht="12.75">
      <c r="G51" t="s">
        <v>52</v>
      </c>
      <c r="H51" s="2">
        <f>H50/H49</f>
        <v>11.428099173553719</v>
      </c>
    </row>
  </sheetData>
  <printOptions/>
  <pageMargins left="0.75" right="0.75" top="1" bottom="1" header="0.5" footer="0.5"/>
  <pageSetup fitToHeight="1" fitToWidth="1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Baiman</dc:creator>
  <cp:keywords/>
  <dc:description/>
  <cp:lastModifiedBy>Ron Baiman</cp:lastModifiedBy>
  <cp:lastPrinted>2006-06-10T14:11:09Z</cp:lastPrinted>
  <dcterms:created xsi:type="dcterms:W3CDTF">2006-06-10T02:44:26Z</dcterms:created>
  <dcterms:modified xsi:type="dcterms:W3CDTF">2006-06-10T16:51:05Z</dcterms:modified>
  <cp:category/>
  <cp:version/>
  <cp:contentType/>
  <cp:contentStatus/>
</cp:coreProperties>
</file>